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7485" windowHeight="4080"/>
  </bookViews>
  <sheets>
    <sheet name="fortamun 2017" sheetId="1" r:id="rId1"/>
  </sheets>
  <calcPr calcId="145621"/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L38" i="1" s="1"/>
  <c r="L45" i="1"/>
  <c r="L44" i="1"/>
  <c r="L43" i="1"/>
  <c r="L42" i="1"/>
  <c r="L41" i="1"/>
  <c r="L40" i="1"/>
  <c r="L39" i="1"/>
  <c r="L46" i="1" l="1"/>
  <c r="F34" i="1" l="1"/>
  <c r="E34" i="1"/>
  <c r="D34" i="1"/>
  <c r="K31" i="1"/>
  <c r="K34" i="1" s="1"/>
  <c r="J31" i="1"/>
  <c r="J34" i="1" s="1"/>
  <c r="I31" i="1"/>
  <c r="I34" i="1" s="1"/>
  <c r="G31" i="1"/>
  <c r="G34" i="1" s="1"/>
  <c r="H31" i="1"/>
  <c r="H34" i="1" s="1"/>
  <c r="F23" i="1" l="1"/>
  <c r="E23" i="1"/>
  <c r="D23" i="1"/>
  <c r="L32" i="1" l="1"/>
  <c r="L31" i="1"/>
  <c r="L30" i="1"/>
  <c r="L29" i="1"/>
  <c r="L28" i="1"/>
  <c r="L33" i="1"/>
  <c r="L20" i="1"/>
  <c r="L21" i="1"/>
  <c r="L19" i="1"/>
  <c r="L17" i="1"/>
  <c r="L22" i="1"/>
  <c r="L18" i="1"/>
  <c r="L11" i="1" l="1"/>
  <c r="L10" i="1"/>
  <c r="L9" i="1"/>
  <c r="L8" i="1"/>
  <c r="L7" i="1"/>
  <c r="L12" i="1"/>
  <c r="J13" i="1"/>
  <c r="I13" i="1"/>
  <c r="K13" i="1"/>
  <c r="H13" i="1"/>
  <c r="E13" i="1"/>
  <c r="D13" i="1"/>
  <c r="K46" i="1"/>
  <c r="L13" i="1" l="1"/>
  <c r="F13" i="1"/>
  <c r="K23" i="1"/>
  <c r="G13" i="1" l="1"/>
  <c r="J46" i="1"/>
  <c r="I46" i="1"/>
  <c r="H46" i="1"/>
  <c r="G46" i="1"/>
  <c r="F46" i="1"/>
  <c r="E46" i="1"/>
  <c r="D46" i="1"/>
  <c r="C46" i="1"/>
  <c r="C34" i="1" l="1"/>
  <c r="C13" i="1" l="1"/>
  <c r="G23" i="1" l="1"/>
  <c r="H23" i="1"/>
  <c r="I23" i="1"/>
  <c r="J23" i="1"/>
  <c r="L23" i="1"/>
  <c r="C23" i="1"/>
  <c r="L27" i="1" l="1"/>
  <c r="L34" i="1" s="1"/>
</calcChain>
</file>

<file path=xl/sharedStrings.xml><?xml version="1.0" encoding="utf-8"?>
<sst xmlns="http://schemas.openxmlformats.org/spreadsheetml/2006/main" count="98" uniqueCount="39">
  <si>
    <t>Autorizado Inicial</t>
  </si>
  <si>
    <t>Ampliación</t>
  </si>
  <si>
    <t>Reducción</t>
  </si>
  <si>
    <t>Autorizado Actual</t>
  </si>
  <si>
    <t>AMORTIZACIÓN DE LA DEUDA INTERNA CON INSTITUCIONES DE CRÉDITO</t>
  </si>
  <si>
    <t>INTERESES DE LA DEUDA INTERNA CON INSTITUCIONES DE CRÉDITO</t>
  </si>
  <si>
    <t>ENERGÍA ELÉCTRICA</t>
  </si>
  <si>
    <t>SERVICIOS DE LIMPIEZA Y MANEJO DE DESECHOS</t>
  </si>
  <si>
    <t>Disponible  Anual</t>
  </si>
  <si>
    <t>(Promedio de avance en las metas porcentuales de i/Promedio de las metas programadas porcentuales de i)*100</t>
  </si>
  <si>
    <t>((Gasto ejercido en Obligaciones Financieras + Gasto ejercido en Pago por derechos de agua + gasto ejercido en seguridad pública + gasto ejercido en inversión)/(Gasto total ejercido del FORTAMUN DF))*100</t>
  </si>
  <si>
    <t>(Gasto ejercido del FORTAMUN DF por el municipio o demarcación territorial/monto anual aprobado del FORTAMUN DF al municipio o demarcación territorial)*100</t>
  </si>
  <si>
    <t>(Recursos ministrados del FORTAMUN DF al municipio o demarcación territorial/Ingresos propios registrados por el municipio o demarcación territorial del Distrito Federal)</t>
  </si>
  <si>
    <t>1er Trimestre</t>
  </si>
  <si>
    <t>2do Trimestre</t>
  </si>
  <si>
    <t>3er Trimestre</t>
  </si>
  <si>
    <t>4to Trimestre</t>
  </si>
  <si>
    <t>Ejercido</t>
  </si>
  <si>
    <t>Anual</t>
  </si>
  <si>
    <t>Meta planeada</t>
  </si>
  <si>
    <t>Numerador</t>
  </si>
  <si>
    <t>Denominador</t>
  </si>
  <si>
    <t>Avance</t>
  </si>
  <si>
    <t>Frecuencia</t>
  </si>
  <si>
    <t>1er Semestre</t>
  </si>
  <si>
    <t>2do Semestre</t>
  </si>
  <si>
    <t>INDICADORES FORTAMUN 2017</t>
  </si>
  <si>
    <t>CONSERVACIÓN Y MANTENIMIENTO MENOR DE INMUEBLES</t>
  </si>
  <si>
    <t>EJECUCIÓN DE PROYECTOS PRODUCTIVOS NO INCLUIDOS EN CONCEPTOS ANTERIORES DE ESTE CAPÍTULO</t>
  </si>
  <si>
    <t>Comprometido</t>
  </si>
  <si>
    <t>Devengado</t>
  </si>
  <si>
    <t>Pagado</t>
  </si>
  <si>
    <t>Pre-Comprometido</t>
  </si>
  <si>
    <t>Municipio de Tlajomulco de Zuñiga, Jalisco</t>
  </si>
  <si>
    <t>Formato de Información de Aplicación de Recursos del FORTAMUN</t>
  </si>
  <si>
    <t>Información al Tercer Trimestre de 2016</t>
  </si>
  <si>
    <t>Origen del Recurso:  FORTAMUN 2016</t>
  </si>
  <si>
    <t>TRANSFERENCIAS OTORGADAS A ENTIDADES PARAESTATALES NO EMPRESARIALES Y NO FINANCIERAS</t>
  </si>
  <si>
    <t>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</si>
</sst>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0_ ;\-#,##0.00\ "/>
  </numFmts>
  <fonts count="16" x14ac:knownFonts="1">
    <font>
      <sz val="10"/>
      <color indexed="8"/>
      <name val="MS Sans Serif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8.5"/>
      <color indexed="8"/>
      <name val="MS Sans Serif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8.5"/>
      <color indexed="8"/>
      <name val="MS Sans Serif"/>
      <family val="2"/>
    </font>
    <font>
      <sz val="6.95"/>
      <color indexed="8"/>
      <name val="Arial"/>
    </font>
    <font>
      <b/>
      <sz val="11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50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2" borderId="0" xfId="0" applyNumberFormat="1" applyFont="1" applyFill="1" applyBorder="1" applyAlignment="1" applyProtection="1"/>
    <xf numFmtId="164" fontId="7" fillId="2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/>
    <xf numFmtId="164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2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/>
    <xf numFmtId="2" fontId="0" fillId="0" borderId="0" xfId="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right" vertical="center"/>
    </xf>
    <xf numFmtId="0" fontId="9" fillId="3" borderId="1" xfId="0" applyFont="1" applyFill="1" applyBorder="1" applyAlignment="1">
      <alignment horizontal="center"/>
    </xf>
    <xf numFmtId="43" fontId="0" fillId="0" borderId="0" xfId="2" applyFont="1" applyFill="1" applyBorder="1" applyAlignment="1" applyProtection="1">
      <alignment horizontal="right"/>
    </xf>
    <xf numFmtId="43" fontId="12" fillId="0" borderId="0" xfId="2" applyFont="1" applyFill="1" applyBorder="1" applyAlignment="1" applyProtection="1">
      <alignment horizontal="right"/>
    </xf>
    <xf numFmtId="2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Alignment="1">
      <alignment horizontal="right" vertical="center"/>
    </xf>
    <xf numFmtId="164" fontId="13" fillId="2" borderId="0" xfId="0" applyNumberFormat="1" applyFont="1" applyFill="1" applyBorder="1" applyAlignment="1" applyProtection="1"/>
    <xf numFmtId="43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0" fillId="4" borderId="0" xfId="0" applyNumberFormat="1" applyFill="1" applyBorder="1" applyAlignment="1" applyProtection="1"/>
    <xf numFmtId="2" fontId="0" fillId="4" borderId="0" xfId="0" applyNumberFormat="1" applyFill="1" applyBorder="1" applyAlignment="1" applyProtection="1">
      <alignment horizontal="center" vertical="center"/>
    </xf>
    <xf numFmtId="2" fontId="0" fillId="4" borderId="0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2" fontId="0" fillId="4" borderId="0" xfId="0" applyNumberFormat="1" applyFill="1" applyBorder="1" applyAlignment="1" applyProtection="1">
      <alignment horizontal="right"/>
    </xf>
    <xf numFmtId="0" fontId="0" fillId="4" borderId="0" xfId="0" applyNumberForma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2" fontId="12" fillId="4" borderId="0" xfId="0" applyNumberFormat="1" applyFont="1" applyFill="1" applyBorder="1" applyAlignment="1" applyProtection="1">
      <alignment horizontal="center" vertical="center"/>
    </xf>
    <xf numFmtId="2" fontId="12" fillId="4" borderId="0" xfId="0" applyNumberFormat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110" zoomScaleNormal="110" workbookViewId="0">
      <selection sqref="A1:M1"/>
    </sheetView>
  </sheetViews>
  <sheetFormatPr baseColWidth="10" defaultRowHeight="12.75" x14ac:dyDescent="0.2"/>
  <cols>
    <col min="2" max="2" width="81.140625" customWidth="1"/>
    <col min="3" max="3" width="16.85546875" customWidth="1"/>
    <col min="4" max="5" width="16.42578125" bestFit="1" customWidth="1"/>
    <col min="6" max="6" width="18.140625" bestFit="1" customWidth="1"/>
    <col min="7" max="10" width="16.85546875" customWidth="1"/>
    <col min="11" max="11" width="16.85546875" style="30" customWidth="1"/>
    <col min="12" max="12" width="16.85546875" customWidth="1"/>
    <col min="13" max="13" width="16.42578125" bestFit="1" customWidth="1"/>
    <col min="15" max="15" width="13.28515625" bestFit="1" customWidth="1"/>
    <col min="18" max="18" width="13.7109375" bestFit="1" customWidth="1"/>
    <col min="19" max="19" width="13.85546875" bestFit="1" customWidth="1"/>
  </cols>
  <sheetData>
    <row r="1" spans="1:16" x14ac:dyDescent="0.2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6" s="30" customFormat="1" x14ac:dyDescent="0.2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6" s="30" customFormat="1" x14ac:dyDescent="0.2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6" x14ac:dyDescent="0.2">
      <c r="A4" s="1" t="s">
        <v>36</v>
      </c>
      <c r="E4" s="1"/>
      <c r="G4" s="1"/>
      <c r="J4" s="1"/>
      <c r="K4" s="1"/>
    </row>
    <row r="5" spans="1:16" x14ac:dyDescent="0.2">
      <c r="A5" s="47" t="s">
        <v>13</v>
      </c>
      <c r="B5" s="47"/>
      <c r="L5" s="42"/>
    </row>
    <row r="6" spans="1:16" x14ac:dyDescent="0.2">
      <c r="A6" s="47"/>
      <c r="B6" s="47"/>
      <c r="C6" s="2" t="s">
        <v>0</v>
      </c>
      <c r="D6" s="3" t="s">
        <v>1</v>
      </c>
      <c r="E6" s="3" t="s">
        <v>2</v>
      </c>
      <c r="F6" s="2" t="s">
        <v>3</v>
      </c>
      <c r="G6" s="2" t="s">
        <v>32</v>
      </c>
      <c r="H6" s="3" t="s">
        <v>29</v>
      </c>
      <c r="I6" s="2" t="s">
        <v>30</v>
      </c>
      <c r="J6" s="2" t="s">
        <v>17</v>
      </c>
      <c r="K6" s="13" t="s">
        <v>31</v>
      </c>
      <c r="L6" s="7" t="s">
        <v>8</v>
      </c>
      <c r="M6" s="30"/>
    </row>
    <row r="7" spans="1:16" x14ac:dyDescent="0.2">
      <c r="A7" s="4">
        <v>3110</v>
      </c>
      <c r="B7" s="5" t="s">
        <v>6</v>
      </c>
      <c r="C7" s="32">
        <v>51097387</v>
      </c>
      <c r="D7" s="32">
        <v>0</v>
      </c>
      <c r="E7" s="34">
        <v>0</v>
      </c>
      <c r="F7" s="34">
        <v>51097387</v>
      </c>
      <c r="G7" s="34">
        <v>12349363.84</v>
      </c>
      <c r="H7" s="32">
        <v>12349363.84</v>
      </c>
      <c r="I7" s="32">
        <v>12254899</v>
      </c>
      <c r="J7" s="32">
        <v>12254899</v>
      </c>
      <c r="K7" s="6">
        <v>12254899</v>
      </c>
      <c r="L7" s="32">
        <f>+F7-G7</f>
        <v>38748023.159999996</v>
      </c>
      <c r="M7" s="30"/>
      <c r="N7" s="46"/>
      <c r="O7" s="46"/>
      <c r="P7" s="41"/>
    </row>
    <row r="8" spans="1:16" s="30" customFormat="1" x14ac:dyDescent="0.2">
      <c r="A8" s="4">
        <v>3510</v>
      </c>
      <c r="B8" s="5" t="s">
        <v>27</v>
      </c>
      <c r="C8" s="34">
        <v>11086570.640000001</v>
      </c>
      <c r="D8" s="34">
        <v>0</v>
      </c>
      <c r="E8" s="34">
        <v>0</v>
      </c>
      <c r="F8" s="34">
        <v>11086570.640000001</v>
      </c>
      <c r="G8" s="34">
        <v>2082994.72</v>
      </c>
      <c r="H8" s="34">
        <v>2082994.72</v>
      </c>
      <c r="I8" s="34">
        <v>2082994.72</v>
      </c>
      <c r="J8" s="34">
        <v>2082994.72</v>
      </c>
      <c r="K8" s="6">
        <v>2082994.72</v>
      </c>
      <c r="L8" s="34">
        <f t="shared" ref="L8:L12" si="0">+F8-G8</f>
        <v>9003575.9199999999</v>
      </c>
      <c r="N8" s="46"/>
      <c r="O8" s="46"/>
      <c r="P8" s="41"/>
    </row>
    <row r="9" spans="1:16" s="30" customFormat="1" x14ac:dyDescent="0.2">
      <c r="A9" s="31">
        <v>3580</v>
      </c>
      <c r="B9" s="5" t="s">
        <v>7</v>
      </c>
      <c r="C9" s="34">
        <v>60071955</v>
      </c>
      <c r="D9" s="34">
        <v>0</v>
      </c>
      <c r="E9" s="34">
        <v>0</v>
      </c>
      <c r="F9" s="34">
        <v>60071955</v>
      </c>
      <c r="G9" s="34">
        <v>22493572.59</v>
      </c>
      <c r="H9" s="34">
        <v>22493572.59</v>
      </c>
      <c r="I9" s="34">
        <v>22493572.59</v>
      </c>
      <c r="J9" s="34">
        <v>22493572.59</v>
      </c>
      <c r="K9" s="6">
        <v>22493572.59</v>
      </c>
      <c r="L9" s="34">
        <f t="shared" si="0"/>
        <v>37578382.409999996</v>
      </c>
      <c r="N9" s="46"/>
      <c r="O9" s="46"/>
      <c r="P9" s="41"/>
    </row>
    <row r="10" spans="1:16" s="30" customFormat="1" x14ac:dyDescent="0.2">
      <c r="A10" s="4">
        <v>6320</v>
      </c>
      <c r="B10" s="5" t="s">
        <v>28</v>
      </c>
      <c r="C10" s="34">
        <v>50550000</v>
      </c>
      <c r="D10" s="34">
        <v>0</v>
      </c>
      <c r="E10" s="34">
        <v>0</v>
      </c>
      <c r="F10" s="34">
        <v>50550000</v>
      </c>
      <c r="G10" s="34">
        <v>18761561.460000001</v>
      </c>
      <c r="H10" s="34">
        <v>18761561.460000001</v>
      </c>
      <c r="I10" s="34">
        <v>18761561.460000001</v>
      </c>
      <c r="J10" s="34">
        <v>18761561.460000001</v>
      </c>
      <c r="K10" s="6">
        <v>14456031.460000001</v>
      </c>
      <c r="L10" s="34">
        <f t="shared" si="0"/>
        <v>31788438.539999999</v>
      </c>
      <c r="O10" s="46"/>
      <c r="P10" s="41"/>
    </row>
    <row r="11" spans="1:16" s="30" customFormat="1" x14ac:dyDescent="0.2">
      <c r="A11" s="4">
        <v>9110</v>
      </c>
      <c r="B11" s="5" t="s">
        <v>4</v>
      </c>
      <c r="C11" s="34">
        <v>18178620</v>
      </c>
      <c r="D11" s="34">
        <v>0</v>
      </c>
      <c r="E11" s="34">
        <v>0</v>
      </c>
      <c r="F11" s="34">
        <v>18178620</v>
      </c>
      <c r="G11" s="34">
        <v>0</v>
      </c>
      <c r="H11" s="34">
        <v>0</v>
      </c>
      <c r="I11" s="34">
        <v>0</v>
      </c>
      <c r="J11" s="34">
        <v>0</v>
      </c>
      <c r="K11" s="6">
        <v>0</v>
      </c>
      <c r="L11" s="34">
        <f t="shared" si="0"/>
        <v>18178620</v>
      </c>
      <c r="O11" s="46"/>
      <c r="P11" s="41"/>
    </row>
    <row r="12" spans="1:16" x14ac:dyDescent="0.2">
      <c r="A12" s="31">
        <v>9210</v>
      </c>
      <c r="B12" s="5" t="s">
        <v>5</v>
      </c>
      <c r="C12" s="33">
        <v>12300000</v>
      </c>
      <c r="D12" s="34">
        <v>0</v>
      </c>
      <c r="E12" s="34">
        <v>0</v>
      </c>
      <c r="F12" s="33">
        <v>12300000</v>
      </c>
      <c r="G12" s="33">
        <v>0</v>
      </c>
      <c r="H12" s="33">
        <v>0</v>
      </c>
      <c r="I12" s="33">
        <v>0</v>
      </c>
      <c r="J12" s="33">
        <v>0</v>
      </c>
      <c r="K12" s="6">
        <v>0</v>
      </c>
      <c r="L12" s="34">
        <f t="shared" si="0"/>
        <v>12300000</v>
      </c>
      <c r="M12" s="30"/>
      <c r="N12" s="46"/>
      <c r="O12" s="30"/>
      <c r="P12" s="41"/>
    </row>
    <row r="13" spans="1:16" x14ac:dyDescent="0.2">
      <c r="A13" s="8"/>
      <c r="B13" s="8"/>
      <c r="C13" s="9">
        <f>SUM(C7:C12)</f>
        <v>203284532.63999999</v>
      </c>
      <c r="D13" s="9">
        <f>SUM(D7:D12)</f>
        <v>0</v>
      </c>
      <c r="E13" s="9">
        <f>SUM(E7:E12)</f>
        <v>0</v>
      </c>
      <c r="F13" s="9">
        <f>SUM(F7:F12)</f>
        <v>203284532.63999999</v>
      </c>
      <c r="G13" s="9">
        <f>SUM(G7:G12)</f>
        <v>55687492.609999999</v>
      </c>
      <c r="H13" s="9">
        <f>SUM(H7:H12)</f>
        <v>55687492.609999999</v>
      </c>
      <c r="I13" s="9">
        <f>SUM(I7:I12)</f>
        <v>55593027.770000003</v>
      </c>
      <c r="J13" s="9">
        <f>SUM(J7:J12)</f>
        <v>55593027.770000003</v>
      </c>
      <c r="K13" s="9">
        <f>SUM(K7:K12)</f>
        <v>51287497.770000003</v>
      </c>
      <c r="L13" s="9">
        <f>SUM(L7:L12)</f>
        <v>147597040.03</v>
      </c>
      <c r="M13" s="30"/>
      <c r="O13" s="46"/>
    </row>
    <row r="14" spans="1:16" x14ac:dyDescent="0.2">
      <c r="A14" s="10"/>
      <c r="B14" s="10"/>
      <c r="C14" s="12"/>
      <c r="E14" s="12"/>
      <c r="F14" s="12"/>
      <c r="H14" s="12"/>
      <c r="I14" s="12"/>
      <c r="J14" s="12"/>
      <c r="K14" s="12"/>
      <c r="L14" s="41"/>
      <c r="M14" s="30"/>
    </row>
    <row r="15" spans="1:16" x14ac:dyDescent="0.2">
      <c r="A15" s="47" t="s">
        <v>14</v>
      </c>
      <c r="B15" s="47"/>
      <c r="C15" s="12"/>
      <c r="D15" s="12"/>
      <c r="E15" s="12"/>
      <c r="F15" s="12"/>
      <c r="G15" s="12"/>
      <c r="H15" s="12"/>
      <c r="I15" s="12"/>
      <c r="J15" s="12"/>
      <c r="L15" s="12"/>
      <c r="M15" s="30"/>
    </row>
    <row r="16" spans="1:16" x14ac:dyDescent="0.2">
      <c r="A16" s="47"/>
      <c r="B16" s="47"/>
      <c r="C16" s="2" t="s">
        <v>0</v>
      </c>
      <c r="D16" s="3" t="s">
        <v>1</v>
      </c>
      <c r="E16" s="3" t="s">
        <v>2</v>
      </c>
      <c r="F16" s="2" t="s">
        <v>3</v>
      </c>
      <c r="G16" s="2" t="s">
        <v>32</v>
      </c>
      <c r="H16" s="3" t="s">
        <v>29</v>
      </c>
      <c r="I16" s="2" t="s">
        <v>30</v>
      </c>
      <c r="J16" s="2" t="s">
        <v>17</v>
      </c>
      <c r="K16" s="13" t="s">
        <v>31</v>
      </c>
      <c r="L16" s="7" t="s">
        <v>8</v>
      </c>
      <c r="M16" s="30"/>
    </row>
    <row r="17" spans="1:16" s="30" customFormat="1" x14ac:dyDescent="0.2">
      <c r="A17" s="4">
        <v>3110</v>
      </c>
      <c r="B17" s="5" t="s">
        <v>6</v>
      </c>
      <c r="C17" s="34">
        <v>51097387</v>
      </c>
      <c r="D17" s="34">
        <v>0</v>
      </c>
      <c r="E17" s="34">
        <v>0</v>
      </c>
      <c r="F17" s="34">
        <v>51097387</v>
      </c>
      <c r="G17" s="34">
        <v>24482808.84</v>
      </c>
      <c r="H17" s="34">
        <v>24482808.84</v>
      </c>
      <c r="I17" s="34">
        <v>24371088.969999999</v>
      </c>
      <c r="J17" s="34">
        <v>24371088.969999999</v>
      </c>
      <c r="K17" s="34">
        <v>24371088.969999999</v>
      </c>
      <c r="L17" s="34">
        <f t="shared" ref="L17:L22" si="1">+F17-G17</f>
        <v>26614578.16</v>
      </c>
      <c r="N17" s="46"/>
      <c r="O17" s="46"/>
      <c r="P17" s="41"/>
    </row>
    <row r="18" spans="1:16" s="30" customFormat="1" x14ac:dyDescent="0.2">
      <c r="A18" s="4">
        <v>3510</v>
      </c>
      <c r="B18" s="5" t="s">
        <v>27</v>
      </c>
      <c r="C18" s="34">
        <v>11086570.640000001</v>
      </c>
      <c r="D18" s="34">
        <v>0</v>
      </c>
      <c r="E18" s="34">
        <v>0</v>
      </c>
      <c r="F18" s="34">
        <v>11086570.640000001</v>
      </c>
      <c r="G18" s="34">
        <v>39443566.090000004</v>
      </c>
      <c r="H18" s="34">
        <v>39443566.090000004</v>
      </c>
      <c r="I18" s="34">
        <v>39443566.090000004</v>
      </c>
      <c r="J18" s="34">
        <v>39443566.090000004</v>
      </c>
      <c r="K18" s="34">
        <v>39443566.090000004</v>
      </c>
      <c r="L18" s="34">
        <f t="shared" si="1"/>
        <v>-28356995.450000003</v>
      </c>
      <c r="N18" s="46"/>
      <c r="O18" s="46"/>
      <c r="P18" s="41"/>
    </row>
    <row r="19" spans="1:16" s="30" customFormat="1" x14ac:dyDescent="0.2">
      <c r="A19" s="31">
        <v>3580</v>
      </c>
      <c r="B19" s="5" t="s">
        <v>7</v>
      </c>
      <c r="C19" s="34">
        <v>60071955</v>
      </c>
      <c r="D19" s="34">
        <v>0</v>
      </c>
      <c r="E19" s="34">
        <v>0</v>
      </c>
      <c r="F19" s="34">
        <v>60071955</v>
      </c>
      <c r="G19" s="34">
        <v>5226903.38</v>
      </c>
      <c r="H19" s="34">
        <v>5226903.38</v>
      </c>
      <c r="I19" s="34">
        <v>5226903.38</v>
      </c>
      <c r="J19" s="34">
        <v>5226903.38</v>
      </c>
      <c r="K19" s="34">
        <v>5226903.38</v>
      </c>
      <c r="L19" s="34">
        <f t="shared" si="1"/>
        <v>54845051.619999997</v>
      </c>
      <c r="N19" s="46"/>
      <c r="O19" s="46"/>
      <c r="P19" s="41"/>
    </row>
    <row r="20" spans="1:16" s="30" customFormat="1" x14ac:dyDescent="0.2">
      <c r="A20" s="4">
        <v>6320</v>
      </c>
      <c r="B20" s="5" t="s">
        <v>28</v>
      </c>
      <c r="C20" s="34">
        <v>50550000</v>
      </c>
      <c r="D20" s="34">
        <v>0</v>
      </c>
      <c r="E20" s="34">
        <v>0</v>
      </c>
      <c r="F20" s="34">
        <v>50550000</v>
      </c>
      <c r="G20" s="34">
        <v>37628821.640000001</v>
      </c>
      <c r="H20" s="34">
        <v>37628821.640000001</v>
      </c>
      <c r="I20" s="34">
        <v>37628821.640000001</v>
      </c>
      <c r="J20" s="34">
        <v>37628821.640000001</v>
      </c>
      <c r="K20" s="34">
        <v>37628821.640000001</v>
      </c>
      <c r="L20" s="34">
        <f t="shared" si="1"/>
        <v>12921178.359999999</v>
      </c>
      <c r="N20" s="46"/>
      <c r="O20" s="46"/>
      <c r="P20" s="41"/>
    </row>
    <row r="21" spans="1:16" s="30" customFormat="1" x14ac:dyDescent="0.2">
      <c r="A21" s="4">
        <v>9110</v>
      </c>
      <c r="B21" s="5" t="s">
        <v>4</v>
      </c>
      <c r="C21" s="34">
        <v>18178620</v>
      </c>
      <c r="D21" s="34">
        <v>0</v>
      </c>
      <c r="E21" s="34">
        <v>0</v>
      </c>
      <c r="F21" s="34">
        <v>18178620</v>
      </c>
      <c r="G21" s="34">
        <v>8758650.1199999992</v>
      </c>
      <c r="H21" s="34">
        <v>8758650.1199999992</v>
      </c>
      <c r="I21" s="34">
        <v>8758650.1199999992</v>
      </c>
      <c r="J21" s="34">
        <v>5226287.03</v>
      </c>
      <c r="K21" s="34">
        <v>5226287.03</v>
      </c>
      <c r="L21" s="34">
        <f t="shared" si="1"/>
        <v>9419969.8800000008</v>
      </c>
      <c r="N21" s="46"/>
      <c r="O21" s="46"/>
      <c r="P21" s="41"/>
    </row>
    <row r="22" spans="1:16" s="30" customFormat="1" x14ac:dyDescent="0.2">
      <c r="A22" s="31">
        <v>9210</v>
      </c>
      <c r="B22" s="5" t="s">
        <v>5</v>
      </c>
      <c r="C22" s="34">
        <v>12300000</v>
      </c>
      <c r="D22" s="34">
        <v>0</v>
      </c>
      <c r="E22" s="34">
        <v>0</v>
      </c>
      <c r="F22" s="34">
        <v>12300000</v>
      </c>
      <c r="G22" s="34">
        <v>4016042.12</v>
      </c>
      <c r="H22" s="34">
        <v>4016042.12</v>
      </c>
      <c r="I22" s="34">
        <v>4016042.12</v>
      </c>
      <c r="J22" s="34">
        <v>2404841.2599999998</v>
      </c>
      <c r="K22" s="34">
        <v>2404841.2599999998</v>
      </c>
      <c r="L22" s="34">
        <f t="shared" si="1"/>
        <v>8283957.8799999999</v>
      </c>
      <c r="N22" s="46"/>
      <c r="O22" s="46"/>
      <c r="P22" s="41"/>
    </row>
    <row r="23" spans="1:16" s="10" customFormat="1" x14ac:dyDescent="0.2">
      <c r="A23" s="8"/>
      <c r="B23" s="8"/>
      <c r="C23" s="9">
        <f>SUM(C17:C22)</f>
        <v>203284532.63999999</v>
      </c>
      <c r="D23" s="9">
        <f>SUM(D17:D22)</f>
        <v>0</v>
      </c>
      <c r="E23" s="9">
        <f t="shared" ref="E23:F23" si="2">SUM(E17:E22)</f>
        <v>0</v>
      </c>
      <c r="F23" s="9">
        <f t="shared" si="2"/>
        <v>203284532.63999999</v>
      </c>
      <c r="G23" s="9">
        <f>SUM(G17:G22)</f>
        <v>119556792.19000001</v>
      </c>
      <c r="H23" s="9">
        <f>SUM(H17:H22)</f>
        <v>119556792.19000001</v>
      </c>
      <c r="I23" s="9">
        <f>SUM(I17:I22)</f>
        <v>119445072.32000001</v>
      </c>
      <c r="J23" s="9">
        <f>SUM(J17:J22)</f>
        <v>114301508.37</v>
      </c>
      <c r="K23" s="9">
        <f>SUM(K17:K22)</f>
        <v>114301508.37</v>
      </c>
      <c r="L23" s="9">
        <f>SUM(L17:L22)</f>
        <v>83727740.449999988</v>
      </c>
      <c r="M23" s="30"/>
    </row>
    <row r="24" spans="1:16" x14ac:dyDescent="0.2">
      <c r="E24" s="41"/>
      <c r="L24" s="41"/>
      <c r="M24" s="30"/>
    </row>
    <row r="25" spans="1:16" x14ac:dyDescent="0.2">
      <c r="A25" s="47" t="s">
        <v>15</v>
      </c>
      <c r="B25" s="47"/>
      <c r="C25" s="12"/>
      <c r="D25" s="12"/>
      <c r="E25" s="12"/>
      <c r="F25" s="12"/>
      <c r="G25" s="12"/>
      <c r="H25" s="12"/>
      <c r="I25" s="12"/>
      <c r="J25" s="12"/>
      <c r="L25" s="12"/>
      <c r="M25" s="30"/>
    </row>
    <row r="26" spans="1:16" x14ac:dyDescent="0.2">
      <c r="A26" s="47"/>
      <c r="B26" s="47"/>
      <c r="C26" s="2" t="s">
        <v>0</v>
      </c>
      <c r="D26" s="3" t="s">
        <v>1</v>
      </c>
      <c r="E26" s="3" t="s">
        <v>2</v>
      </c>
      <c r="F26" s="2" t="s">
        <v>3</v>
      </c>
      <c r="G26" s="2" t="s">
        <v>32</v>
      </c>
      <c r="H26" s="3" t="s">
        <v>29</v>
      </c>
      <c r="I26" s="2" t="s">
        <v>30</v>
      </c>
      <c r="J26" s="2" t="s">
        <v>17</v>
      </c>
      <c r="K26" s="13" t="s">
        <v>31</v>
      </c>
      <c r="L26" s="7" t="s">
        <v>8</v>
      </c>
      <c r="M26" s="30"/>
    </row>
    <row r="27" spans="1:16" s="30" customFormat="1" x14ac:dyDescent="0.2">
      <c r="A27" s="4">
        <v>3110</v>
      </c>
      <c r="B27" s="5" t="s">
        <v>6</v>
      </c>
      <c r="C27" s="34">
        <v>51097387</v>
      </c>
      <c r="D27" s="34">
        <v>0</v>
      </c>
      <c r="E27" s="34">
        <v>0</v>
      </c>
      <c r="F27" s="34">
        <v>51097387</v>
      </c>
      <c r="G27" s="34">
        <v>35678920.130000003</v>
      </c>
      <c r="H27" s="34">
        <v>35678920.130000003</v>
      </c>
      <c r="I27" s="34">
        <v>35567200.240000002</v>
      </c>
      <c r="J27" s="34">
        <v>35567200.240000002</v>
      </c>
      <c r="K27" s="6">
        <v>35031942.240000002</v>
      </c>
      <c r="L27" s="34">
        <f t="shared" ref="L27:L33" si="3">+F27-G27</f>
        <v>15418466.869999997</v>
      </c>
      <c r="N27" s="46"/>
      <c r="O27" s="46"/>
      <c r="P27" s="41"/>
    </row>
    <row r="28" spans="1:16" s="30" customFormat="1" x14ac:dyDescent="0.2">
      <c r="A28" s="4">
        <v>3510</v>
      </c>
      <c r="B28" s="5" t="s">
        <v>27</v>
      </c>
      <c r="C28" s="34">
        <v>11086570.640000001</v>
      </c>
      <c r="D28" s="34">
        <v>0</v>
      </c>
      <c r="E28" s="34">
        <v>0</v>
      </c>
      <c r="F28" s="34">
        <v>11086570.640000001</v>
      </c>
      <c r="G28" s="34">
        <v>7321430.5300000003</v>
      </c>
      <c r="H28" s="34">
        <v>7321430.5300000003</v>
      </c>
      <c r="I28" s="34">
        <v>7321430.5300000003</v>
      </c>
      <c r="J28" s="34">
        <v>7321430.5300000003</v>
      </c>
      <c r="K28" s="6">
        <v>7321430.5300000003</v>
      </c>
      <c r="L28" s="34">
        <f t="shared" si="3"/>
        <v>3765140.1100000003</v>
      </c>
      <c r="N28" s="46"/>
      <c r="O28" s="46"/>
      <c r="P28" s="41"/>
    </row>
    <row r="29" spans="1:16" s="30" customFormat="1" x14ac:dyDescent="0.2">
      <c r="A29" s="31">
        <v>3580</v>
      </c>
      <c r="B29" s="5" t="s">
        <v>7</v>
      </c>
      <c r="C29" s="34">
        <v>60071955</v>
      </c>
      <c r="D29" s="34">
        <v>22600000</v>
      </c>
      <c r="E29" s="34">
        <v>0</v>
      </c>
      <c r="F29" s="34">
        <v>82671955</v>
      </c>
      <c r="G29" s="34">
        <v>49975879.329999998</v>
      </c>
      <c r="H29" s="34">
        <v>49975879.329999998</v>
      </c>
      <c r="I29" s="34">
        <v>49975879.329999998</v>
      </c>
      <c r="J29" s="34">
        <v>49975879.329999998</v>
      </c>
      <c r="K29" s="6">
        <v>49975879.329999998</v>
      </c>
      <c r="L29" s="34">
        <f t="shared" si="3"/>
        <v>32696075.670000002</v>
      </c>
      <c r="N29" s="46"/>
      <c r="O29" s="46"/>
      <c r="P29" s="41"/>
    </row>
    <row r="30" spans="1:16" s="30" customFormat="1" x14ac:dyDescent="0.2">
      <c r="A30" s="4">
        <v>4210</v>
      </c>
      <c r="B30" s="49" t="s">
        <v>37</v>
      </c>
      <c r="C30" s="34">
        <v>0</v>
      </c>
      <c r="D30" s="34">
        <v>45489861.18</v>
      </c>
      <c r="E30" s="34">
        <v>0</v>
      </c>
      <c r="F30" s="34">
        <v>45489861.18</v>
      </c>
      <c r="G30" s="34">
        <v>0</v>
      </c>
      <c r="H30" s="34">
        <v>0</v>
      </c>
      <c r="I30" s="34">
        <v>0</v>
      </c>
      <c r="J30" s="34">
        <v>0</v>
      </c>
      <c r="K30" s="6">
        <v>0</v>
      </c>
      <c r="L30" s="34">
        <f t="shared" si="3"/>
        <v>45489861.18</v>
      </c>
      <c r="N30" s="46"/>
      <c r="O30" s="46"/>
      <c r="P30" s="41"/>
    </row>
    <row r="31" spans="1:16" s="30" customFormat="1" x14ac:dyDescent="0.2">
      <c r="A31" s="4">
        <v>6320</v>
      </c>
      <c r="B31" s="5" t="s">
        <v>28</v>
      </c>
      <c r="C31" s="34">
        <v>50550000</v>
      </c>
      <c r="D31" s="34">
        <v>0</v>
      </c>
      <c r="E31" s="34">
        <v>0</v>
      </c>
      <c r="F31" s="34">
        <v>50550000</v>
      </c>
      <c r="G31" s="34">
        <f t="shared" ref="G31" si="4">52166198.74-1616198.74</f>
        <v>50550000</v>
      </c>
      <c r="H31" s="34">
        <f>52166198.74-1616198.74</f>
        <v>50550000</v>
      </c>
      <c r="I31" s="34">
        <f t="shared" ref="I31:K31" si="5">52166198.74-1616198.74</f>
        <v>50550000</v>
      </c>
      <c r="J31" s="34">
        <f t="shared" si="5"/>
        <v>50550000</v>
      </c>
      <c r="K31" s="34">
        <f t="shared" si="5"/>
        <v>50550000</v>
      </c>
      <c r="L31" s="34">
        <f t="shared" si="3"/>
        <v>0</v>
      </c>
      <c r="N31" s="46"/>
      <c r="O31" s="46"/>
      <c r="P31" s="41"/>
    </row>
    <row r="32" spans="1:16" s="30" customFormat="1" x14ac:dyDescent="0.2">
      <c r="A32" s="4">
        <v>9110</v>
      </c>
      <c r="B32" s="5" t="s">
        <v>4</v>
      </c>
      <c r="C32" s="34">
        <v>18178620</v>
      </c>
      <c r="D32" s="34">
        <v>0</v>
      </c>
      <c r="E32" s="34">
        <v>0</v>
      </c>
      <c r="F32" s="34">
        <v>18178620</v>
      </c>
      <c r="G32" s="34">
        <v>8758650.1199999992</v>
      </c>
      <c r="H32" s="34">
        <v>8758650.1199999992</v>
      </c>
      <c r="I32" s="34">
        <v>8758650.1199999992</v>
      </c>
      <c r="J32" s="34">
        <v>8758650.1199999992</v>
      </c>
      <c r="K32" s="6">
        <v>8758650.1199999992</v>
      </c>
      <c r="L32" s="34">
        <f t="shared" si="3"/>
        <v>9419969.8800000008</v>
      </c>
      <c r="N32" s="46"/>
      <c r="O32" s="46"/>
      <c r="P32" s="41"/>
    </row>
    <row r="33" spans="1:16" s="30" customFormat="1" x14ac:dyDescent="0.2">
      <c r="A33" s="31">
        <v>9210</v>
      </c>
      <c r="B33" s="5" t="s">
        <v>5</v>
      </c>
      <c r="C33" s="34">
        <v>12300000</v>
      </c>
      <c r="D33" s="34">
        <v>0</v>
      </c>
      <c r="E33" s="34">
        <v>0</v>
      </c>
      <c r="F33" s="34">
        <v>12300000</v>
      </c>
      <c r="G33" s="34">
        <v>9775955.9199999999</v>
      </c>
      <c r="H33" s="34">
        <v>9775955.9199999999</v>
      </c>
      <c r="I33" s="34">
        <v>9775955.9199999999</v>
      </c>
      <c r="J33" s="34">
        <v>9775955.9199999999</v>
      </c>
      <c r="K33" s="6">
        <v>9775955.9199999999</v>
      </c>
      <c r="L33" s="34">
        <f t="shared" si="3"/>
        <v>2524044.08</v>
      </c>
      <c r="N33" s="46"/>
      <c r="O33" s="46"/>
      <c r="P33" s="41"/>
    </row>
    <row r="34" spans="1:16" x14ac:dyDescent="0.2">
      <c r="A34" s="8"/>
      <c r="B34" s="8"/>
      <c r="C34" s="9">
        <f>SUM(C27:C33)</f>
        <v>203284532.63999999</v>
      </c>
      <c r="D34" s="9">
        <f t="shared" ref="D34:L34" si="6">SUM(D27:D33)</f>
        <v>68089861.180000007</v>
      </c>
      <c r="E34" s="9">
        <f t="shared" si="6"/>
        <v>0</v>
      </c>
      <c r="F34" s="9">
        <f t="shared" si="6"/>
        <v>271374393.81999999</v>
      </c>
      <c r="G34" s="9">
        <f t="shared" si="6"/>
        <v>162060836.03</v>
      </c>
      <c r="H34" s="9">
        <f t="shared" si="6"/>
        <v>162060836.03</v>
      </c>
      <c r="I34" s="9">
        <f t="shared" si="6"/>
        <v>161949116.13999999</v>
      </c>
      <c r="J34" s="9">
        <f t="shared" si="6"/>
        <v>161949116.13999999</v>
      </c>
      <c r="K34" s="9">
        <f t="shared" si="6"/>
        <v>161413858.13999999</v>
      </c>
      <c r="L34" s="9">
        <f t="shared" si="6"/>
        <v>109313557.78999999</v>
      </c>
      <c r="M34" s="30"/>
    </row>
    <row r="35" spans="1:16" x14ac:dyDescent="0.2">
      <c r="F35" s="41"/>
      <c r="L35" s="41"/>
      <c r="M35" s="30"/>
    </row>
    <row r="36" spans="1:16" x14ac:dyDescent="0.2">
      <c r="A36" s="47" t="s">
        <v>16</v>
      </c>
      <c r="B36" s="4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0"/>
    </row>
    <row r="37" spans="1:16" x14ac:dyDescent="0.2">
      <c r="A37" s="47"/>
      <c r="B37" s="47"/>
      <c r="C37" s="2" t="s">
        <v>0</v>
      </c>
      <c r="D37" s="3" t="s">
        <v>1</v>
      </c>
      <c r="E37" s="3" t="s">
        <v>2</v>
      </c>
      <c r="F37" s="2" t="s">
        <v>3</v>
      </c>
      <c r="G37" s="2" t="s">
        <v>32</v>
      </c>
      <c r="H37" s="3" t="s">
        <v>29</v>
      </c>
      <c r="I37" s="2" t="s">
        <v>30</v>
      </c>
      <c r="J37" s="2" t="s">
        <v>17</v>
      </c>
      <c r="K37" s="13" t="s">
        <v>31</v>
      </c>
      <c r="L37" s="7" t="s">
        <v>8</v>
      </c>
      <c r="M37" s="30"/>
    </row>
    <row r="38" spans="1:16" x14ac:dyDescent="0.2">
      <c r="A38" s="4">
        <v>2610</v>
      </c>
      <c r="B38" s="49" t="s">
        <v>38</v>
      </c>
      <c r="C38" s="27">
        <v>0</v>
      </c>
      <c r="D38" s="27">
        <v>10750552.140000001</v>
      </c>
      <c r="E38" s="27">
        <v>0</v>
      </c>
      <c r="F38" s="27">
        <f>+C38+D38-E38</f>
        <v>10750552.140000001</v>
      </c>
      <c r="G38" s="27">
        <v>10750552.140000001</v>
      </c>
      <c r="H38" s="27">
        <v>10750552.140000001</v>
      </c>
      <c r="I38" s="27">
        <v>10750552.140000001</v>
      </c>
      <c r="J38" s="27">
        <v>10750552.140000001</v>
      </c>
      <c r="K38" s="6">
        <v>10750552.140000001</v>
      </c>
      <c r="L38" s="34">
        <f t="shared" ref="L38:L45" si="7">+F38-G38</f>
        <v>0</v>
      </c>
      <c r="M38" s="30"/>
    </row>
    <row r="39" spans="1:16" x14ac:dyDescent="0.2">
      <c r="A39" s="4">
        <v>3110</v>
      </c>
      <c r="B39" s="5" t="s">
        <v>6</v>
      </c>
      <c r="C39" s="27">
        <v>51097387</v>
      </c>
      <c r="D39" s="27">
        <v>119253.3599999994</v>
      </c>
      <c r="E39" s="27">
        <v>0</v>
      </c>
      <c r="F39" s="27">
        <f t="shared" ref="F39:F45" si="8">+C39+D39-E39</f>
        <v>51216640.359999999</v>
      </c>
      <c r="G39" s="27">
        <v>51216640.359999999</v>
      </c>
      <c r="H39" s="27">
        <v>51216640.359999999</v>
      </c>
      <c r="I39" s="27">
        <v>51216640.359999999</v>
      </c>
      <c r="J39" s="27">
        <v>51216640.359999999</v>
      </c>
      <c r="K39" s="6">
        <v>51216640.359999999</v>
      </c>
      <c r="L39" s="34">
        <f t="shared" si="7"/>
        <v>0</v>
      </c>
      <c r="M39" s="30"/>
    </row>
    <row r="40" spans="1:16" s="30" customFormat="1" x14ac:dyDescent="0.2">
      <c r="A40" s="4">
        <v>3510</v>
      </c>
      <c r="B40" s="5" t="s">
        <v>27</v>
      </c>
      <c r="C40" s="27">
        <v>11086570.640000001</v>
      </c>
      <c r="D40" s="27">
        <v>782991.12999999896</v>
      </c>
      <c r="E40" s="27">
        <v>0</v>
      </c>
      <c r="F40" s="27">
        <f t="shared" si="8"/>
        <v>11869561.77</v>
      </c>
      <c r="G40" s="27">
        <v>11869561.77</v>
      </c>
      <c r="H40" s="27">
        <v>11869561.77</v>
      </c>
      <c r="I40" s="27">
        <v>11869561.77</v>
      </c>
      <c r="J40" s="27">
        <v>11869561.77</v>
      </c>
      <c r="K40" s="6">
        <v>11869561.77</v>
      </c>
      <c r="L40" s="34">
        <f t="shared" si="7"/>
        <v>0</v>
      </c>
    </row>
    <row r="41" spans="1:16" s="30" customFormat="1" x14ac:dyDescent="0.2">
      <c r="A41" s="31">
        <v>3580</v>
      </c>
      <c r="B41" s="5" t="s">
        <v>7</v>
      </c>
      <c r="C41" s="27">
        <v>60071955</v>
      </c>
      <c r="D41" s="27">
        <v>21011059.129999995</v>
      </c>
      <c r="E41" s="27">
        <v>0</v>
      </c>
      <c r="F41" s="27">
        <f t="shared" si="8"/>
        <v>81083014.129999995</v>
      </c>
      <c r="G41" s="27">
        <v>81083014.129999995</v>
      </c>
      <c r="H41" s="27">
        <v>81083014.129999995</v>
      </c>
      <c r="I41" s="27">
        <v>81083014.129999995</v>
      </c>
      <c r="J41" s="27">
        <v>81083014.129999995</v>
      </c>
      <c r="K41" s="6">
        <v>81083014.129999995</v>
      </c>
      <c r="L41" s="34">
        <f t="shared" si="7"/>
        <v>0</v>
      </c>
    </row>
    <row r="42" spans="1:16" s="30" customFormat="1" x14ac:dyDescent="0.2">
      <c r="A42" s="4">
        <v>4210</v>
      </c>
      <c r="B42" s="49" t="s">
        <v>37</v>
      </c>
      <c r="C42" s="27">
        <v>0</v>
      </c>
      <c r="D42" s="27">
        <v>21534447.879999999</v>
      </c>
      <c r="E42" s="27">
        <v>0</v>
      </c>
      <c r="F42" s="27">
        <f t="shared" si="8"/>
        <v>21534447.879999999</v>
      </c>
      <c r="G42" s="27">
        <v>21534447.879999999</v>
      </c>
      <c r="H42" s="27">
        <v>21534447.879999999</v>
      </c>
      <c r="I42" s="27">
        <v>21534447.879999999</v>
      </c>
      <c r="J42" s="27">
        <v>21534447.879999999</v>
      </c>
      <c r="K42" s="6">
        <v>21534447.879999999</v>
      </c>
      <c r="L42" s="34">
        <f t="shared" si="7"/>
        <v>0</v>
      </c>
    </row>
    <row r="43" spans="1:16" s="30" customFormat="1" x14ac:dyDescent="0.2">
      <c r="A43" s="4">
        <v>6320</v>
      </c>
      <c r="B43" s="5" t="s">
        <v>28</v>
      </c>
      <c r="C43" s="27">
        <v>50550000</v>
      </c>
      <c r="D43" s="27">
        <v>24840010.859999999</v>
      </c>
      <c r="E43" s="27">
        <v>0</v>
      </c>
      <c r="F43" s="27">
        <f t="shared" si="8"/>
        <v>75390010.859999999</v>
      </c>
      <c r="G43" s="27">
        <v>75390010.859999999</v>
      </c>
      <c r="H43" s="27">
        <v>75390010.859999999</v>
      </c>
      <c r="I43" s="27">
        <v>75390010.859999999</v>
      </c>
      <c r="J43" s="27">
        <v>75390010.859999999</v>
      </c>
      <c r="K43" s="6">
        <v>75390010.859999999</v>
      </c>
      <c r="L43" s="34">
        <f t="shared" si="7"/>
        <v>0</v>
      </c>
    </row>
    <row r="44" spans="1:16" s="30" customFormat="1" x14ac:dyDescent="0.2">
      <c r="A44" s="4">
        <v>9110</v>
      </c>
      <c r="B44" s="5" t="s">
        <v>4</v>
      </c>
      <c r="C44" s="27">
        <v>18178620</v>
      </c>
      <c r="D44" s="27">
        <v>0</v>
      </c>
      <c r="E44" s="27">
        <v>666058.89000000095</v>
      </c>
      <c r="F44" s="27">
        <f t="shared" si="8"/>
        <v>17512561.109999999</v>
      </c>
      <c r="G44" s="27">
        <v>17512561.109999999</v>
      </c>
      <c r="H44" s="27">
        <v>17512561.109999999</v>
      </c>
      <c r="I44" s="27">
        <v>17512561.109999999</v>
      </c>
      <c r="J44" s="27">
        <v>17512561.109999999</v>
      </c>
      <c r="K44" s="6">
        <v>17512561.109999999</v>
      </c>
      <c r="L44" s="34">
        <f t="shared" si="7"/>
        <v>0</v>
      </c>
    </row>
    <row r="45" spans="1:16" s="30" customFormat="1" x14ac:dyDescent="0.2">
      <c r="A45" s="31">
        <v>9210</v>
      </c>
      <c r="B45" s="5" t="s">
        <v>5</v>
      </c>
      <c r="C45" s="27">
        <v>12300000</v>
      </c>
      <c r="D45" s="27">
        <v>1342333.7400000002</v>
      </c>
      <c r="E45" s="27">
        <v>0</v>
      </c>
      <c r="F45" s="27">
        <f t="shared" si="8"/>
        <v>13642333.74</v>
      </c>
      <c r="G45" s="27">
        <v>13642333.74</v>
      </c>
      <c r="H45" s="27">
        <v>13642333.74</v>
      </c>
      <c r="I45" s="27">
        <v>13642333.74</v>
      </c>
      <c r="J45" s="27">
        <v>13642333.74</v>
      </c>
      <c r="K45" s="6">
        <v>13642333.74</v>
      </c>
      <c r="L45" s="34">
        <f t="shared" si="7"/>
        <v>0</v>
      </c>
    </row>
    <row r="46" spans="1:16" x14ac:dyDescent="0.2">
      <c r="A46" s="8"/>
      <c r="B46" s="8"/>
      <c r="C46" s="28">
        <f>SUM(C38:C45)</f>
        <v>203284532.63999999</v>
      </c>
      <c r="D46" s="28">
        <f>SUM(D38:D45)</f>
        <v>80380648.239999995</v>
      </c>
      <c r="E46" s="28">
        <f>SUM(E38:E45)</f>
        <v>666058.89000000095</v>
      </c>
      <c r="F46" s="28">
        <f>SUM(F38:F45)</f>
        <v>282999121.99000001</v>
      </c>
      <c r="G46" s="9">
        <f>SUM(G38:G45)</f>
        <v>282999121.99000001</v>
      </c>
      <c r="H46" s="9">
        <f>SUM(H38:H45)</f>
        <v>282999121.99000001</v>
      </c>
      <c r="I46" s="9">
        <f>SUM(I38:I45)</f>
        <v>282999121.99000001</v>
      </c>
      <c r="J46" s="9">
        <f>SUM(J38:J45)</f>
        <v>282999121.99000001</v>
      </c>
      <c r="K46" s="9">
        <f>SUM(K38:K45)</f>
        <v>282999121.99000001</v>
      </c>
      <c r="L46" s="9">
        <f>SUM(L38:L45)</f>
        <v>0</v>
      </c>
      <c r="M46" s="30"/>
    </row>
    <row r="47" spans="1:16" x14ac:dyDescent="0.2">
      <c r="M47" s="30"/>
    </row>
    <row r="48" spans="1:16" x14ac:dyDescent="0.2">
      <c r="M48" s="30"/>
    </row>
    <row r="49" spans="2:13" x14ac:dyDescent="0.2">
      <c r="M49" s="30"/>
    </row>
    <row r="50" spans="2:13" ht="15" x14ac:dyDescent="0.25">
      <c r="B50" s="22" t="s">
        <v>26</v>
      </c>
      <c r="C50" s="22" t="s">
        <v>23</v>
      </c>
      <c r="D50" s="22" t="s">
        <v>19</v>
      </c>
      <c r="E50" s="22" t="s">
        <v>20</v>
      </c>
      <c r="F50" s="22" t="s">
        <v>21</v>
      </c>
      <c r="G50" s="22" t="s">
        <v>22</v>
      </c>
      <c r="H50" s="22" t="s">
        <v>20</v>
      </c>
      <c r="I50" s="22" t="s">
        <v>21</v>
      </c>
      <c r="M50" s="30"/>
    </row>
    <row r="51" spans="2:13" x14ac:dyDescent="0.2">
      <c r="B51" s="11"/>
      <c r="M51" s="30"/>
    </row>
    <row r="52" spans="2:13" x14ac:dyDescent="0.2">
      <c r="B52" s="15" t="s">
        <v>9</v>
      </c>
      <c r="C52" t="s">
        <v>13</v>
      </c>
      <c r="D52" s="16"/>
      <c r="E52" s="18"/>
      <c r="F52" s="19"/>
      <c r="G52" s="16"/>
      <c r="H52" s="18"/>
      <c r="I52" s="18"/>
      <c r="M52" s="30"/>
    </row>
    <row r="53" spans="2:13" x14ac:dyDescent="0.2">
      <c r="B53" s="14"/>
      <c r="C53" s="30" t="s">
        <v>14</v>
      </c>
      <c r="D53" s="16"/>
      <c r="E53" s="18"/>
      <c r="F53" s="19"/>
      <c r="G53" s="16"/>
      <c r="H53" s="18"/>
      <c r="I53" s="18"/>
      <c r="M53" s="30"/>
    </row>
    <row r="54" spans="2:13" x14ac:dyDescent="0.2">
      <c r="B54" s="14"/>
      <c r="C54" s="35" t="s">
        <v>15</v>
      </c>
      <c r="D54" s="36"/>
      <c r="E54" s="39"/>
      <c r="F54" s="40"/>
      <c r="G54" s="43"/>
      <c r="H54" s="44"/>
      <c r="I54" s="44"/>
      <c r="M54" s="30"/>
    </row>
    <row r="55" spans="2:13" x14ac:dyDescent="0.2">
      <c r="B55" s="14"/>
      <c r="C55" t="s">
        <v>16</v>
      </c>
      <c r="D55" s="16"/>
      <c r="E55" s="18"/>
      <c r="F55" s="19"/>
      <c r="G55" s="25"/>
      <c r="H55" s="26"/>
      <c r="I55" s="26"/>
    </row>
    <row r="56" spans="2:13" ht="6.75" customHeight="1" x14ac:dyDescent="0.2">
      <c r="B56" s="11"/>
      <c r="D56" s="16"/>
      <c r="E56" s="18"/>
      <c r="F56" s="19"/>
      <c r="G56" s="16"/>
      <c r="H56" s="18"/>
      <c r="I56" s="18"/>
    </row>
    <row r="57" spans="2:13" ht="21.75" x14ac:dyDescent="0.2">
      <c r="B57" s="15" t="s">
        <v>10</v>
      </c>
      <c r="C57" t="s">
        <v>18</v>
      </c>
      <c r="D57" s="16"/>
      <c r="E57" s="21"/>
      <c r="F57" s="21"/>
      <c r="G57" s="16"/>
      <c r="H57" s="21"/>
      <c r="I57" s="21"/>
    </row>
    <row r="58" spans="2:13" ht="6.75" customHeight="1" x14ac:dyDescent="0.2">
      <c r="B58" s="11"/>
      <c r="D58" s="16"/>
      <c r="E58" s="18"/>
      <c r="F58" s="19"/>
      <c r="G58" s="17"/>
      <c r="H58" s="18"/>
      <c r="I58" s="18"/>
    </row>
    <row r="59" spans="2:13" ht="21.75" x14ac:dyDescent="0.2">
      <c r="B59" s="15" t="s">
        <v>11</v>
      </c>
      <c r="C59" t="s">
        <v>13</v>
      </c>
      <c r="D59" s="16"/>
      <c r="E59" s="20"/>
      <c r="F59" s="21"/>
      <c r="G59" s="16"/>
      <c r="H59" s="23"/>
      <c r="I59" s="23"/>
    </row>
    <row r="60" spans="2:13" x14ac:dyDescent="0.2">
      <c r="B60" s="14"/>
      <c r="C60" s="30" t="s">
        <v>14</v>
      </c>
      <c r="D60" s="16"/>
      <c r="E60" s="20"/>
      <c r="F60" s="21"/>
      <c r="G60" s="16"/>
      <c r="H60" s="23"/>
      <c r="I60" s="23"/>
    </row>
    <row r="61" spans="2:13" x14ac:dyDescent="0.2">
      <c r="B61" s="14"/>
      <c r="C61" s="35" t="s">
        <v>15</v>
      </c>
      <c r="D61" s="36"/>
      <c r="E61" s="37"/>
      <c r="F61" s="38"/>
      <c r="G61" s="43"/>
      <c r="H61" s="45"/>
      <c r="I61" s="45"/>
    </row>
    <row r="62" spans="2:13" x14ac:dyDescent="0.2">
      <c r="B62" s="14"/>
      <c r="C62" t="s">
        <v>16</v>
      </c>
      <c r="D62" s="16"/>
      <c r="E62" s="20"/>
      <c r="F62" s="21"/>
      <c r="G62" s="16"/>
      <c r="H62" s="24"/>
      <c r="I62" s="24"/>
      <c r="J62" s="29"/>
      <c r="K62" s="29"/>
    </row>
    <row r="63" spans="2:13" ht="6.75" customHeight="1" x14ac:dyDescent="0.2">
      <c r="B63" s="11"/>
      <c r="D63" s="16"/>
      <c r="E63" s="18"/>
      <c r="F63" s="19"/>
      <c r="G63" s="17"/>
      <c r="H63" s="23"/>
      <c r="I63" s="23"/>
    </row>
    <row r="64" spans="2:13" ht="43.5" customHeight="1" x14ac:dyDescent="0.2">
      <c r="B64" s="15" t="s">
        <v>12</v>
      </c>
      <c r="C64" s="35" t="s">
        <v>24</v>
      </c>
      <c r="D64" s="36"/>
      <c r="E64" s="37"/>
      <c r="F64" s="38"/>
      <c r="G64" s="36"/>
      <c r="H64" s="38"/>
      <c r="I64" s="38"/>
    </row>
    <row r="65" spans="3:9" x14ac:dyDescent="0.2">
      <c r="C65" t="s">
        <v>25</v>
      </c>
      <c r="D65" s="16"/>
      <c r="E65" s="20"/>
      <c r="F65" s="21"/>
      <c r="G65" s="16"/>
      <c r="H65" s="23"/>
      <c r="I65" s="23"/>
    </row>
  </sheetData>
  <sortState ref="A21:L33">
    <sortCondition ref="A21:A33"/>
  </sortState>
  <mergeCells count="7">
    <mergeCell ref="A15:B16"/>
    <mergeCell ref="A5:B6"/>
    <mergeCell ref="A25:B26"/>
    <mergeCell ref="A36:B37"/>
    <mergeCell ref="A1:M1"/>
    <mergeCell ref="A2:M2"/>
    <mergeCell ref="A3:M3"/>
  </mergeCells>
  <pageMargins left="0.39370078740157477" right="0.19719757252565651" top="0.39370078740157477" bottom="0.19719757252565651" header="1.1126239318581283E-308" footer="0.19719757252565651"/>
  <pageSetup paperSize="5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DANIEL CASTELLANOS ALVAREZ</cp:lastModifiedBy>
  <dcterms:created xsi:type="dcterms:W3CDTF">2016-07-14T19:25:07Z</dcterms:created>
  <dcterms:modified xsi:type="dcterms:W3CDTF">2017-12-13T08:45:13Z</dcterms:modified>
</cp:coreProperties>
</file>